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4240" windowHeight="13740"/>
  </bookViews>
  <sheets>
    <sheet name="Parametri VQR-ANVUR" sheetId="1" r:id="rId1"/>
  </sheets>
  <definedNames>
    <definedName name="_xlnm.Print_Area" localSheetId="0">'Parametri VQR-ANVUR'!$B$1:$M$18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" l="1"/>
  <c r="J13" i="1"/>
  <c r="J11" i="1"/>
  <c r="J10" i="1"/>
  <c r="J9" i="1"/>
  <c r="J7" i="1"/>
  <c r="J6" i="1"/>
  <c r="J5" i="1"/>
  <c r="J4" i="1"/>
  <c r="G18" i="1"/>
  <c r="F18" i="1"/>
  <c r="H18" i="1"/>
  <c r="J15" i="1"/>
  <c r="J16" i="1"/>
  <c r="J17" i="1"/>
  <c r="J18" i="1"/>
  <c r="E6" i="1"/>
  <c r="E18" i="1"/>
  <c r="K18" i="1"/>
  <c r="M5" i="1"/>
  <c r="M6" i="1"/>
  <c r="M7" i="1"/>
  <c r="M9" i="1"/>
  <c r="M10" i="1"/>
  <c r="M11" i="1"/>
  <c r="M13" i="1"/>
  <c r="M14" i="1"/>
  <c r="M15" i="1"/>
  <c r="M16" i="1"/>
  <c r="M17" i="1"/>
  <c r="M4" i="1"/>
  <c r="I18" i="1"/>
  <c r="K17" i="1"/>
  <c r="K14" i="1"/>
  <c r="K15" i="1"/>
  <c r="K13" i="1"/>
  <c r="K16" i="1"/>
  <c r="K5" i="1"/>
  <c r="K7" i="1"/>
  <c r="K6" i="1"/>
  <c r="K10" i="1"/>
  <c r="K9" i="1"/>
  <c r="K11" i="1"/>
  <c r="M18" i="1"/>
  <c r="K4" i="1"/>
</calcChain>
</file>

<file path=xl/sharedStrings.xml><?xml version="1.0" encoding="utf-8"?>
<sst xmlns="http://schemas.openxmlformats.org/spreadsheetml/2006/main" count="23" uniqueCount="23">
  <si>
    <t>Ente_id</t>
  </si>
  <si>
    <t>Ente</t>
  </si>
  <si>
    <t>Agenzia Spaziale Italiana</t>
  </si>
  <si>
    <t>Consiglio Nazionale delle Ricerche</t>
  </si>
  <si>
    <t>Consorzio per l'Area di Ricerca Scientifica e Tecnologica di Trieste</t>
  </si>
  <si>
    <t>Istituto Italiano di Studi Germanici</t>
  </si>
  <si>
    <t>Istituto Nazionale di Alta Matematica "Francesco Severi"</t>
  </si>
  <si>
    <t>Istituto Nazionale di Astrofisica</t>
  </si>
  <si>
    <t>Istituto Nazionale di Fisica Nucleare</t>
  </si>
  <si>
    <t>Istituto Nazionale di Oceanografia e di Geofisica Sperimentale</t>
  </si>
  <si>
    <t>Istituto Nazionale di Ricerca Metrologica</t>
  </si>
  <si>
    <t>Istituto Nazionale Geofisica e Vulcanologia</t>
  </si>
  <si>
    <t>Museo storico della Fisica e Centro Studi e Ricerche "Enrico Fermi"</t>
  </si>
  <si>
    <t>Stazione Zoologica "Anton Dohrn" di Napoli</t>
  </si>
  <si>
    <t>totali
ricrcatori
dopo
effetti
DM</t>
  </si>
  <si>
    <t>stanziamento
10 dodicesimi
arrotondati
x 1000 €</t>
  </si>
  <si>
    <t>asssegnazione
ordinaria
2015
in M€</t>
  </si>
  <si>
    <t>PREMIALITA'
2013
IN M€</t>
  </si>
  <si>
    <t>ricercatori
di
ruolo
al 31/12/15</t>
  </si>
  <si>
    <t>CRITERIO
a)</t>
  </si>
  <si>
    <t>CRITERIO
b)</t>
  </si>
  <si>
    <t>CRITERIO
c)</t>
  </si>
  <si>
    <t xml:space="preserve">assegnazione
complessiva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</si>
</sst>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-* #,##0_-;\-* #,##0_-;_-* &quot;-&quot;??_-;_-@_-"/>
  </numFmts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sz val="8"/>
      <color rgb="FF000000"/>
      <name val="Calibri"/>
      <scheme val="minor"/>
    </font>
    <font>
      <sz val="8"/>
      <color theme="1"/>
      <name val="Calibri"/>
      <scheme val="minor"/>
    </font>
    <font>
      <i/>
      <sz val="10"/>
      <color rgb="FF000000"/>
      <name val="Calibri"/>
      <scheme val="minor"/>
    </font>
    <font>
      <i/>
      <sz val="10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b/>
      <i/>
      <sz val="10"/>
      <color rgb="FF000000"/>
      <name val="Calibri"/>
      <scheme val="minor"/>
    </font>
    <font>
      <b/>
      <sz val="18"/>
      <color theme="1"/>
      <name val="Calibri"/>
      <scheme val="minor"/>
    </font>
    <font>
      <b/>
      <sz val="16"/>
      <color theme="1"/>
      <name val="Calibri"/>
      <scheme val="minor"/>
    </font>
    <font>
      <sz val="11"/>
      <name val="Calibri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scheme val="minor"/>
    </font>
    <font>
      <sz val="16"/>
      <color theme="1"/>
      <name val="Calibri"/>
      <scheme val="minor"/>
    </font>
    <font>
      <b/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69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8" fillId="3" borderId="5" xfId="0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8" fillId="3" borderId="1" xfId="0" applyFont="1" applyFill="1" applyBorder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vertical="center"/>
    </xf>
    <xf numFmtId="1" fontId="13" fillId="0" borderId="0" xfId="0" applyNumberFormat="1" applyFont="1"/>
    <xf numFmtId="0" fontId="16" fillId="0" borderId="0" xfId="0" applyFont="1"/>
    <xf numFmtId="1" fontId="16" fillId="0" borderId="0" xfId="0" applyNumberFormat="1" applyFont="1"/>
    <xf numFmtId="164" fontId="1" fillId="0" borderId="0" xfId="0" applyNumberFormat="1" applyFont="1"/>
    <xf numFmtId="0" fontId="11" fillId="2" borderId="2" xfId="0" applyFont="1" applyFill="1" applyBorder="1" applyAlignment="1">
      <alignment horizontal="center" vertical="center" wrapText="1"/>
    </xf>
    <xf numFmtId="165" fontId="14" fillId="6" borderId="5" xfId="0" applyNumberFormat="1" applyFont="1" applyFill="1" applyBorder="1" applyAlignment="1">
      <alignment vertical="center"/>
    </xf>
    <xf numFmtId="164" fontId="15" fillId="3" borderId="3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18" fillId="0" borderId="7" xfId="1" applyNumberFormat="1" applyFont="1" applyFill="1" applyBorder="1" applyAlignment="1">
      <alignment horizontal="right" vertical="center"/>
    </xf>
    <xf numFmtId="1" fontId="18" fillId="3" borderId="7" xfId="1" applyNumberFormat="1" applyFont="1" applyFill="1" applyBorder="1" applyAlignment="1">
      <alignment horizontal="right" vertical="center"/>
    </xf>
    <xf numFmtId="1" fontId="18" fillId="0" borderId="2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" fontId="18" fillId="3" borderId="2" xfId="1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8" fillId="3" borderId="8" xfId="0" applyFont="1" applyFill="1" applyBorder="1" applyAlignment="1">
      <alignment horizontal="center" vertical="center"/>
    </xf>
    <xf numFmtId="1" fontId="18" fillId="3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19" fillId="0" borderId="7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164" fontId="15" fillId="3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/>
    <xf numFmtId="1" fontId="17" fillId="5" borderId="11" xfId="0" applyNumberFormat="1" applyFont="1" applyFill="1" applyBorder="1" applyAlignment="1">
      <alignment vertical="center"/>
    </xf>
    <xf numFmtId="1" fontId="17" fillId="5" borderId="4" xfId="0" applyNumberFormat="1" applyFont="1" applyFill="1" applyBorder="1" applyAlignment="1">
      <alignment vertical="center"/>
    </xf>
    <xf numFmtId="1" fontId="17" fillId="5" borderId="4" xfId="0" applyNumberFormat="1" applyFont="1" applyFill="1" applyBorder="1"/>
    <xf numFmtId="1" fontId="17" fillId="7" borderId="22" xfId="0" applyNumberFormat="1" applyFont="1" applyFill="1" applyBorder="1" applyAlignment="1">
      <alignment horizontal="right" vertical="center"/>
    </xf>
    <xf numFmtId="1" fontId="17" fillId="7" borderId="23" xfId="0" applyNumberFormat="1" applyFont="1" applyFill="1" applyBorder="1" applyAlignment="1">
      <alignment horizontal="right" vertical="center"/>
    </xf>
    <xf numFmtId="1" fontId="17" fillId="7" borderId="24" xfId="0" applyNumberFormat="1" applyFont="1" applyFill="1" applyBorder="1" applyAlignment="1">
      <alignment horizontal="right" vertical="center"/>
    </xf>
    <xf numFmtId="1" fontId="17" fillId="7" borderId="25" xfId="0" applyNumberFormat="1" applyFont="1" applyFill="1" applyBorder="1" applyAlignment="1">
      <alignment horizontal="right" vertical="center"/>
    </xf>
    <xf numFmtId="1" fontId="17" fillId="7" borderId="1" xfId="0" applyNumberFormat="1" applyFont="1" applyFill="1" applyBorder="1" applyAlignment="1">
      <alignment horizontal="right" vertical="center"/>
    </xf>
    <xf numFmtId="1" fontId="17" fillId="7" borderId="26" xfId="0" applyNumberFormat="1" applyFont="1" applyFill="1" applyBorder="1" applyAlignment="1">
      <alignment horizontal="right" vertical="center"/>
    </xf>
    <xf numFmtId="1" fontId="17" fillId="7" borderId="27" xfId="0" applyNumberFormat="1" applyFont="1" applyFill="1" applyBorder="1" applyAlignment="1">
      <alignment horizontal="right" vertical="center"/>
    </xf>
    <xf numFmtId="1" fontId="17" fillId="7" borderId="28" xfId="0" applyNumberFormat="1" applyFont="1" applyFill="1" applyBorder="1" applyAlignment="1">
      <alignment horizontal="right" vertical="center"/>
    </xf>
    <xf numFmtId="1" fontId="17" fillId="7" borderId="29" xfId="0" applyNumberFormat="1" applyFont="1" applyFill="1" applyBorder="1" applyAlignment="1">
      <alignment horizontal="right" vertical="center"/>
    </xf>
    <xf numFmtId="0" fontId="17" fillId="7" borderId="25" xfId="0" applyFont="1" applyFill="1" applyBorder="1" applyAlignment="1">
      <alignment horizontal="right" vertical="center"/>
    </xf>
    <xf numFmtId="0" fontId="17" fillId="7" borderId="27" xfId="0" applyFont="1" applyFill="1" applyBorder="1" applyAlignment="1">
      <alignment horizontal="right" vertical="center"/>
    </xf>
    <xf numFmtId="1" fontId="17" fillId="7" borderId="18" xfId="0" applyNumberFormat="1" applyFont="1" applyFill="1" applyBorder="1" applyAlignment="1">
      <alignment horizontal="right" vertical="center"/>
    </xf>
    <xf numFmtId="1" fontId="17" fillId="7" borderId="19" xfId="0" applyNumberFormat="1" applyFont="1" applyFill="1" applyBorder="1" applyAlignment="1">
      <alignment horizontal="right"/>
    </xf>
    <xf numFmtId="1" fontId="17" fillId="7" borderId="30" xfId="0" applyNumberFormat="1" applyFont="1" applyFill="1" applyBorder="1" applyAlignment="1">
      <alignment horizontal="right"/>
    </xf>
    <xf numFmtId="1" fontId="16" fillId="6" borderId="33" xfId="0" applyNumberFormat="1" applyFont="1" applyFill="1" applyBorder="1" applyAlignment="1">
      <alignment horizontal="right" vertical="center"/>
    </xf>
    <xf numFmtId="1" fontId="16" fillId="6" borderId="34" xfId="0" applyNumberFormat="1" applyFont="1" applyFill="1" applyBorder="1" applyAlignment="1">
      <alignment horizontal="right" vertical="center"/>
    </xf>
    <xf numFmtId="1" fontId="16" fillId="6" borderId="32" xfId="0" applyNumberFormat="1" applyFont="1" applyFill="1" applyBorder="1" applyAlignment="1">
      <alignment horizontal="right" vertical="center"/>
    </xf>
    <xf numFmtId="1" fontId="16" fillId="6" borderId="35" xfId="0" applyNumberFormat="1" applyFont="1" applyFill="1" applyBorder="1" applyAlignment="1">
      <alignment horizontal="right" vertical="center"/>
    </xf>
    <xf numFmtId="1" fontId="16" fillId="6" borderId="36" xfId="0" applyNumberFormat="1" applyFont="1" applyFill="1" applyBorder="1" applyAlignment="1">
      <alignment horizontal="right" vertical="center"/>
    </xf>
    <xf numFmtId="1" fontId="16" fillId="6" borderId="37" xfId="0" applyNumberFormat="1" applyFont="1" applyFill="1" applyBorder="1" applyAlignment="1">
      <alignment horizontal="right" vertical="center"/>
    </xf>
    <xf numFmtId="1" fontId="16" fillId="6" borderId="12" xfId="0" applyNumberFormat="1" applyFont="1" applyFill="1" applyBorder="1" applyAlignment="1">
      <alignment horizontal="right"/>
    </xf>
    <xf numFmtId="0" fontId="10" fillId="6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</cellXfs>
  <cellStyles count="69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Normale" xfId="0" builtinId="0"/>
    <cellStyle name="Normale 2" xfId="1"/>
    <cellStyle name="Normale 2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3"/>
  <sheetViews>
    <sheetView tabSelected="1" topLeftCell="B1" zoomScaleNormal="100" zoomScalePageLayoutView="125" workbookViewId="0">
      <selection activeCell="L4" sqref="L4"/>
    </sheetView>
  </sheetViews>
  <sheetFormatPr defaultColWidth="8.85546875" defaultRowHeight="23.25"/>
  <cols>
    <col min="1" max="1" width="0" style="4" hidden="1" customWidth="1"/>
    <col min="2" max="2" width="55.28515625" style="4" bestFit="1" customWidth="1"/>
    <col min="3" max="3" width="8.85546875" style="5" bestFit="1" customWidth="1"/>
    <col min="4" max="4" width="8.140625" style="5" bestFit="1" customWidth="1"/>
    <col min="5" max="5" width="7.7109375" style="10" bestFit="1" customWidth="1"/>
    <col min="6" max="6" width="10.85546875" style="5" customWidth="1"/>
    <col min="7" max="7" width="8.42578125" style="10" customWidth="1"/>
    <col min="8" max="8" width="10" style="10" customWidth="1"/>
    <col min="9" max="9" width="8.85546875" style="10" bestFit="1" customWidth="1"/>
    <col min="10" max="10" width="10.140625" style="15" customWidth="1"/>
    <col min="11" max="11" width="7.42578125" style="10" customWidth="1"/>
    <col min="12" max="12" width="5.140625" style="10" customWidth="1"/>
    <col min="13" max="13" width="10.28515625" style="4" customWidth="1"/>
    <col min="14" max="16384" width="8.85546875" style="4"/>
  </cols>
  <sheetData>
    <row r="1" spans="1:13" s="7" customFormat="1" ht="87.95" customHeight="1">
      <c r="B1" s="66" t="s">
        <v>1</v>
      </c>
      <c r="C1" s="76" t="s">
        <v>16</v>
      </c>
      <c r="D1" s="76" t="s">
        <v>17</v>
      </c>
      <c r="E1" s="74" t="s">
        <v>18</v>
      </c>
      <c r="F1" s="78" t="s">
        <v>19</v>
      </c>
      <c r="G1" s="80" t="s">
        <v>20</v>
      </c>
      <c r="H1" s="83" t="s">
        <v>21</v>
      </c>
      <c r="I1" s="84"/>
      <c r="J1" s="70" t="s">
        <v>22</v>
      </c>
      <c r="K1" s="68" t="s">
        <v>14</v>
      </c>
      <c r="L1" s="72"/>
      <c r="M1" s="64" t="s">
        <v>15</v>
      </c>
    </row>
    <row r="2" spans="1:13" s="7" customFormat="1" ht="26.1" customHeight="1" thickBot="1">
      <c r="A2" s="8" t="s">
        <v>0</v>
      </c>
      <c r="B2" s="67"/>
      <c r="C2" s="77"/>
      <c r="D2" s="82"/>
      <c r="E2" s="75"/>
      <c r="F2" s="79"/>
      <c r="G2" s="81"/>
      <c r="H2" s="85"/>
      <c r="I2" s="86"/>
      <c r="J2" s="71">
        <v>215</v>
      </c>
      <c r="K2" s="69"/>
      <c r="L2" s="73"/>
      <c r="M2" s="65"/>
    </row>
    <row r="3" spans="1:13" s="9" customFormat="1" ht="13.5" thickBot="1">
      <c r="A3" s="18"/>
      <c r="B3" s="22"/>
      <c r="C3" s="20"/>
      <c r="D3" s="20"/>
      <c r="E3" s="20"/>
      <c r="F3" s="38"/>
      <c r="G3" s="38"/>
      <c r="H3" s="38"/>
      <c r="I3" s="38"/>
      <c r="J3" s="38"/>
      <c r="K3" s="20"/>
      <c r="L3" s="20"/>
      <c r="M3" s="21"/>
    </row>
    <row r="4" spans="1:13" s="2" customFormat="1" ht="27.95" customHeight="1">
      <c r="A4" s="6">
        <v>125</v>
      </c>
      <c r="B4" s="1" t="s">
        <v>3</v>
      </c>
      <c r="C4" s="25">
        <v>506</v>
      </c>
      <c r="D4" s="26">
        <v>26</v>
      </c>
      <c r="E4" s="36">
        <v>4519</v>
      </c>
      <c r="F4" s="43">
        <v>4</v>
      </c>
      <c r="G4" s="44">
        <v>22</v>
      </c>
      <c r="H4" s="44">
        <v>56</v>
      </c>
      <c r="I4" s="45"/>
      <c r="J4" s="57">
        <f>SUM(F4:I4)</f>
        <v>82</v>
      </c>
      <c r="K4" s="40">
        <f t="shared" ref="K4:K17" si="0">SUM(E4+J4)</f>
        <v>4601</v>
      </c>
      <c r="M4" s="19">
        <f>SUM(J4*37.21)</f>
        <v>3051.2200000000003</v>
      </c>
    </row>
    <row r="5" spans="1:13" s="2" customFormat="1" ht="27.95" customHeight="1">
      <c r="A5" s="6">
        <v>130</v>
      </c>
      <c r="B5" s="3" t="s">
        <v>8</v>
      </c>
      <c r="C5" s="27">
        <v>228</v>
      </c>
      <c r="D5" s="26">
        <v>36</v>
      </c>
      <c r="E5" s="37">
        <v>649</v>
      </c>
      <c r="F5" s="46">
        <v>33</v>
      </c>
      <c r="G5" s="47">
        <v>31</v>
      </c>
      <c r="H5" s="47">
        <v>9</v>
      </c>
      <c r="I5" s="48"/>
      <c r="J5" s="58">
        <f>SUM(F5:I5)</f>
        <v>73</v>
      </c>
      <c r="K5" s="41">
        <f t="shared" si="0"/>
        <v>722</v>
      </c>
      <c r="M5" s="19">
        <f t="shared" ref="M5:M17" si="1">SUM(J5*37.21)</f>
        <v>2716.33</v>
      </c>
    </row>
    <row r="6" spans="1:13" s="2" customFormat="1" ht="27.95" customHeight="1">
      <c r="A6" s="6">
        <v>136</v>
      </c>
      <c r="B6" s="3" t="s">
        <v>11</v>
      </c>
      <c r="C6" s="27">
        <v>48</v>
      </c>
      <c r="D6" s="26">
        <v>3</v>
      </c>
      <c r="E6" s="37">
        <f>39+77+107+113</f>
        <v>336</v>
      </c>
      <c r="F6" s="46">
        <v>3</v>
      </c>
      <c r="G6" s="47">
        <v>2</v>
      </c>
      <c r="H6" s="47">
        <v>4</v>
      </c>
      <c r="I6" s="48"/>
      <c r="J6" s="58">
        <f>SUM(F6:I6)</f>
        <v>9</v>
      </c>
      <c r="K6" s="41">
        <f t="shared" si="0"/>
        <v>345</v>
      </c>
      <c r="M6" s="19">
        <f t="shared" si="1"/>
        <v>334.89</v>
      </c>
    </row>
    <row r="7" spans="1:13" s="2" customFormat="1" ht="27.95" customHeight="1" thickBot="1">
      <c r="A7" s="6">
        <v>131</v>
      </c>
      <c r="B7" s="3" t="s">
        <v>7</v>
      </c>
      <c r="C7" s="27">
        <v>77</v>
      </c>
      <c r="D7" s="26">
        <v>10</v>
      </c>
      <c r="E7" s="37">
        <v>236</v>
      </c>
      <c r="F7" s="49">
        <v>8</v>
      </c>
      <c r="G7" s="50">
        <v>8</v>
      </c>
      <c r="H7" s="50">
        <v>3</v>
      </c>
      <c r="I7" s="51"/>
      <c r="J7" s="59">
        <f>SUM(F7:I7)</f>
        <v>19</v>
      </c>
      <c r="K7" s="41">
        <f t="shared" si="0"/>
        <v>255</v>
      </c>
      <c r="M7" s="19">
        <f t="shared" si="1"/>
        <v>706.99</v>
      </c>
    </row>
    <row r="8" spans="1:13" s="24" customFormat="1" ht="12.95" customHeight="1" thickBot="1">
      <c r="A8" s="23"/>
      <c r="C8" s="28"/>
      <c r="D8" s="28"/>
      <c r="E8" s="33"/>
      <c r="F8" s="34"/>
      <c r="G8" s="34"/>
      <c r="H8" s="34"/>
      <c r="I8" s="34"/>
      <c r="M8" s="2"/>
    </row>
    <row r="9" spans="1:13" s="2" customFormat="1" ht="27.95" customHeight="1">
      <c r="A9" s="6">
        <v>132</v>
      </c>
      <c r="B9" s="3" t="s">
        <v>10</v>
      </c>
      <c r="C9" s="29">
        <v>18</v>
      </c>
      <c r="D9" s="29">
        <v>3</v>
      </c>
      <c r="E9" s="37">
        <v>96</v>
      </c>
      <c r="F9" s="43">
        <v>1</v>
      </c>
      <c r="G9" s="44">
        <v>3</v>
      </c>
      <c r="H9" s="44">
        <v>1</v>
      </c>
      <c r="I9" s="45"/>
      <c r="J9" s="57">
        <f>SUM(F9:I9)</f>
        <v>5</v>
      </c>
      <c r="K9" s="41">
        <f t="shared" si="0"/>
        <v>101</v>
      </c>
      <c r="M9" s="13">
        <f t="shared" si="1"/>
        <v>186.05</v>
      </c>
    </row>
    <row r="10" spans="1:13" s="2" customFormat="1" ht="27.95" customHeight="1">
      <c r="A10" s="6">
        <v>128</v>
      </c>
      <c r="B10" s="3" t="s">
        <v>9</v>
      </c>
      <c r="C10" s="29">
        <v>13</v>
      </c>
      <c r="D10" s="29">
        <v>1</v>
      </c>
      <c r="E10" s="37">
        <v>78</v>
      </c>
      <c r="F10" s="46">
        <v>0</v>
      </c>
      <c r="G10" s="47">
        <v>1</v>
      </c>
      <c r="H10" s="47">
        <v>1</v>
      </c>
      <c r="I10" s="48"/>
      <c r="J10" s="60">
        <f>SUM(F10:I10)</f>
        <v>2</v>
      </c>
      <c r="K10" s="41">
        <f t="shared" si="0"/>
        <v>80</v>
      </c>
      <c r="M10" s="19">
        <f t="shared" si="1"/>
        <v>74.42</v>
      </c>
    </row>
    <row r="11" spans="1:13" s="2" customFormat="1" ht="27.95" customHeight="1" thickBot="1">
      <c r="A11" s="11">
        <v>153</v>
      </c>
      <c r="B11" s="3" t="s">
        <v>13</v>
      </c>
      <c r="C11" s="29">
        <v>12</v>
      </c>
      <c r="D11" s="29">
        <v>0</v>
      </c>
      <c r="E11" s="37">
        <v>40</v>
      </c>
      <c r="F11" s="49">
        <v>1</v>
      </c>
      <c r="G11" s="50">
        <v>0</v>
      </c>
      <c r="H11" s="50">
        <v>0</v>
      </c>
      <c r="I11" s="51"/>
      <c r="J11" s="61">
        <f>SUM(F11:I11)</f>
        <v>1</v>
      </c>
      <c r="K11" s="41">
        <f t="shared" si="0"/>
        <v>41</v>
      </c>
      <c r="M11" s="19">
        <f t="shared" si="1"/>
        <v>37.21</v>
      </c>
    </row>
    <row r="12" spans="1:13" s="2" customFormat="1" ht="14.1" customHeight="1" thickBot="1">
      <c r="A12" s="31"/>
      <c r="E12" s="33"/>
      <c r="F12" s="35"/>
      <c r="G12" s="35"/>
      <c r="H12" s="35"/>
      <c r="I12" s="35"/>
    </row>
    <row r="13" spans="1:13" s="2" customFormat="1" ht="27.95" customHeight="1">
      <c r="A13" s="12">
        <v>127</v>
      </c>
      <c r="B13" s="3" t="s">
        <v>2</v>
      </c>
      <c r="C13" s="32">
        <v>68</v>
      </c>
      <c r="D13" s="32">
        <v>19</v>
      </c>
      <c r="E13" s="37">
        <v>0</v>
      </c>
      <c r="F13" s="43">
        <v>0</v>
      </c>
      <c r="G13" s="44">
        <v>16</v>
      </c>
      <c r="H13" s="44">
        <v>0</v>
      </c>
      <c r="I13" s="45"/>
      <c r="J13" s="57">
        <f>SUM(F13:I13)</f>
        <v>16</v>
      </c>
      <c r="K13" s="41">
        <f t="shared" si="0"/>
        <v>16</v>
      </c>
      <c r="M13" s="13">
        <f t="shared" si="1"/>
        <v>595.36</v>
      </c>
    </row>
    <row r="14" spans="1:13" s="2" customFormat="1" ht="27.95" customHeight="1">
      <c r="A14" s="6">
        <v>135</v>
      </c>
      <c r="B14" s="3" t="s">
        <v>4</v>
      </c>
      <c r="C14" s="32">
        <v>7</v>
      </c>
      <c r="D14" s="32">
        <v>1</v>
      </c>
      <c r="E14" s="37">
        <v>0</v>
      </c>
      <c r="F14" s="52">
        <v>0</v>
      </c>
      <c r="G14" s="47">
        <v>0</v>
      </c>
      <c r="H14" s="47">
        <v>0</v>
      </c>
      <c r="I14" s="48">
        <v>3</v>
      </c>
      <c r="J14" s="60">
        <f>SUM(F14:I14)</f>
        <v>3</v>
      </c>
      <c r="K14" s="41">
        <f>SUM(E14+J14)</f>
        <v>3</v>
      </c>
      <c r="M14" s="19">
        <f t="shared" si="1"/>
        <v>111.63</v>
      </c>
    </row>
    <row r="15" spans="1:13" s="2" customFormat="1" ht="27.95" customHeight="1">
      <c r="A15" s="6">
        <v>133</v>
      </c>
      <c r="B15" s="3" t="s">
        <v>6</v>
      </c>
      <c r="C15" s="32">
        <v>2</v>
      </c>
      <c r="D15" s="32">
        <v>0</v>
      </c>
      <c r="E15" s="37">
        <v>2</v>
      </c>
      <c r="F15" s="52">
        <v>0</v>
      </c>
      <c r="G15" s="47">
        <v>1</v>
      </c>
      <c r="H15" s="47">
        <v>0</v>
      </c>
      <c r="I15" s="48">
        <v>0</v>
      </c>
      <c r="J15" s="60">
        <f t="shared" ref="J15:J17" si="2">SUM(F15:I15)</f>
        <v>1</v>
      </c>
      <c r="K15" s="41">
        <f>SUM(E15+J15)</f>
        <v>3</v>
      </c>
      <c r="M15" s="19">
        <f t="shared" si="1"/>
        <v>37.21</v>
      </c>
    </row>
    <row r="16" spans="1:13" s="2" customFormat="1" ht="27.95" customHeight="1">
      <c r="A16" s="6">
        <v>137</v>
      </c>
      <c r="B16" s="3" t="s">
        <v>12</v>
      </c>
      <c r="C16" s="29">
        <v>2</v>
      </c>
      <c r="D16" s="29">
        <v>1</v>
      </c>
      <c r="E16" s="37">
        <v>1</v>
      </c>
      <c r="F16" s="52">
        <v>0</v>
      </c>
      <c r="G16" s="47">
        <v>0</v>
      </c>
      <c r="H16" s="47">
        <v>0</v>
      </c>
      <c r="I16" s="48">
        <v>2</v>
      </c>
      <c r="J16" s="60">
        <f t="shared" si="2"/>
        <v>2</v>
      </c>
      <c r="K16" s="41">
        <f t="shared" si="0"/>
        <v>3</v>
      </c>
      <c r="M16" s="19">
        <f t="shared" si="1"/>
        <v>74.42</v>
      </c>
    </row>
    <row r="17" spans="1:13" s="2" customFormat="1" ht="27.95" customHeight="1" thickBot="1">
      <c r="A17" s="6">
        <v>154</v>
      </c>
      <c r="B17" s="3" t="s">
        <v>5</v>
      </c>
      <c r="C17" s="29">
        <v>1</v>
      </c>
      <c r="D17" s="29">
        <v>0</v>
      </c>
      <c r="E17" s="37">
        <v>1</v>
      </c>
      <c r="F17" s="53">
        <v>0</v>
      </c>
      <c r="G17" s="50">
        <v>1</v>
      </c>
      <c r="H17" s="50">
        <v>0</v>
      </c>
      <c r="I17" s="51">
        <v>1</v>
      </c>
      <c r="J17" s="62">
        <f t="shared" si="2"/>
        <v>2</v>
      </c>
      <c r="K17" s="41">
        <f t="shared" si="0"/>
        <v>3</v>
      </c>
      <c r="M17" s="19">
        <f t="shared" si="1"/>
        <v>74.42</v>
      </c>
    </row>
    <row r="18" spans="1:13" ht="24" thickBot="1">
      <c r="C18" s="30"/>
      <c r="D18" s="30"/>
      <c r="E18" s="39">
        <f t="shared" ref="E18:I18" si="3">SUM(E4:E17)</f>
        <v>5958</v>
      </c>
      <c r="F18" s="54">
        <f>SUM(F4:F17)</f>
        <v>50</v>
      </c>
      <c r="G18" s="55">
        <f>SUM(G4:G17)</f>
        <v>85</v>
      </c>
      <c r="H18" s="55">
        <f>SUM(H4:H17)</f>
        <v>74</v>
      </c>
      <c r="I18" s="56">
        <f t="shared" si="3"/>
        <v>6</v>
      </c>
      <c r="J18" s="63">
        <f>SUM(J4:J17)</f>
        <v>215</v>
      </c>
      <c r="K18" s="42">
        <f>SUM(E18+J18)</f>
        <v>6173</v>
      </c>
      <c r="L18" s="2"/>
      <c r="M18" s="13">
        <f>SUM(M4:M17)</f>
        <v>8000.1500000000005</v>
      </c>
    </row>
    <row r="20" spans="1:13">
      <c r="E20" s="14"/>
      <c r="F20" s="17"/>
      <c r="G20" s="14"/>
      <c r="H20" s="14"/>
    </row>
    <row r="21" spans="1:13">
      <c r="J21" s="16"/>
    </row>
    <row r="22" spans="1:13">
      <c r="J22" s="16"/>
    </row>
    <row r="23" spans="1:13">
      <c r="G23" s="14"/>
    </row>
  </sheetData>
  <mergeCells count="11">
    <mergeCell ref="M1:M2"/>
    <mergeCell ref="B1:B2"/>
    <mergeCell ref="K1:K2"/>
    <mergeCell ref="J1:J2"/>
    <mergeCell ref="L1:L2"/>
    <mergeCell ref="E1:E2"/>
    <mergeCell ref="C1:C2"/>
    <mergeCell ref="F1:F2"/>
    <mergeCell ref="G1:G2"/>
    <mergeCell ref="D1:D2"/>
    <mergeCell ref="H1:I2"/>
  </mergeCells>
  <phoneticPr fontId="7" type="noConversion"/>
  <pageMargins left="0.5" right="0.5" top="0.95000000000000007" bottom="0.36000000000000004" header="0.30000000000000004" footer="0.30000000000000004"/>
  <pageSetup paperSize="9" scale="83" orientation="landscape" horizontalDpi="1200" verticalDpi="1200"/>
  <headerFooter>
    <oddHeader>&amp;C&amp;"Calibri,Normale"&amp;K000000allegato _x000D_al decreto emanato ai sensi del comma 247 dell'articolo 1 della legge 28 dicembre 2015, n. 208 (legge di stabilità 2016)</oddHeader>
  </headerFooter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Parametri VQR-ANVUR</vt:lpstr>
      <vt:lpstr>'Parametri VQR-ANVUR'!Area_stampa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Torrini Roberto</dc:creator>
  <cp:lastModifiedBy>MIUR</cp:lastModifiedBy>
  <cp:lastPrinted>2016-02-24T17:06:32Z</cp:lastPrinted>
  <dcterms:created xsi:type="dcterms:W3CDTF">2013-10-21T12:27:06Z</dcterms:created>
  <dcterms:modified xsi:type="dcterms:W3CDTF">2016-02-26T18:12:51Z</dcterms:modified>
</cp:coreProperties>
</file>